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7\Downloads\Насте меню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95" i="1"/>
  <c r="I176" i="1"/>
  <c r="F176" i="1"/>
  <c r="H176" i="1"/>
  <c r="G176" i="1"/>
  <c r="H157" i="1"/>
  <c r="J157" i="1"/>
  <c r="F157" i="1"/>
  <c r="H138" i="1"/>
  <c r="J138" i="1"/>
  <c r="F119" i="1"/>
  <c r="J119" i="1"/>
  <c r="I100" i="1"/>
  <c r="F81" i="1"/>
  <c r="J81" i="1"/>
  <c r="H81" i="1"/>
  <c r="I62" i="1"/>
  <c r="J62" i="1"/>
  <c r="F62" i="1"/>
  <c r="G43" i="1"/>
  <c r="H43" i="1"/>
  <c r="I24" i="1"/>
  <c r="H24" i="1"/>
  <c r="F24" i="1"/>
  <c r="G24" i="1"/>
  <c r="I196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F196" i="1" l="1"/>
  <c r="G196" i="1"/>
  <c r="L196" i="1"/>
  <c r="J196" i="1"/>
  <c r="H196" i="1"/>
</calcChain>
</file>

<file path=xl/sharedStrings.xml><?xml version="1.0" encoding="utf-8"?>
<sst xmlns="http://schemas.openxmlformats.org/spreadsheetml/2006/main" count="337" uniqueCount="84">
  <si>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</si>
  <si>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</si>
  <si>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</si>
  <si>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</si>
  <si>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</si>
  <si>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</si>
  <si>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</si>
  <si>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</si>
  <si>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</si>
  <si>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</si>
  <si>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</si>
  <si>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</si>
  <si>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</si>
  <si>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</si>
  <si>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</si>
  <si>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</si>
  <si>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</si>
  <si>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</si>
  <si>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</si>
  <si>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</si>
  <si>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</si>
  <si>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</si>
  <si>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</si>
  <si>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</si>
  <si>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</si>
  <si>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</si>
  <si>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</si>
  <si>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</si>
  <si>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</si>
  <si>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</si>
  <si>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</si>
  <si>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</si>
  <si>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</si>
  <si>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</si>
  <si>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</si>
  <si>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</si>
  <si>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</si>
  <si>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</si>
  <si>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</si>
  <si>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</si>
  <si>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</si>
  <si>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</si>
  <si>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</si>
  <si>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</si>
  <si>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</si>
  <si>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</si>
  <si>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</si>
  <si>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</si>
  <si>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</si>
  <si>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Рассольник ленинградский со сметаной</t>
  </si>
  <si>
    <t>Запеканка творожная с соусом</t>
  </si>
  <si>
    <t>Чай с сахаром</t>
  </si>
  <si>
    <t>Булочка школьная</t>
  </si>
  <si>
    <t>Рис припущенный</t>
  </si>
  <si>
    <t>Борщ сибирский со сметаной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</si>
  <si>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</si>
  <si>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</si>
  <si>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</si>
  <si>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</si>
  <si>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</si>
  <si>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</si>
  <si>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</si>
  <si>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</si>
  <si>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</si>
  <si>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</si>
  <si>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</si>
  <si>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</si>
  <si>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</si>
  <si>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</si>
  <si>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</si>
  <si>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Плов с мясом</t>
  </si>
  <si>
    <t>Копылова Г.М.</t>
  </si>
  <si>
    <t>МБОУ СОШ №103</t>
  </si>
  <si>
    <t>Каша молочная овсяная  "Геркулес" с маслом и фруктами</t>
  </si>
  <si>
    <t>Пудинг из птицы с соусом</t>
  </si>
  <si>
    <t>Напиток фруктово-ягодный</t>
  </si>
  <si>
    <t>Пудинг из птицы в соусе</t>
  </si>
  <si>
    <t>Тефтели(2 в) с соусом</t>
  </si>
  <si>
    <t xml:space="preserve">Борщ из свежей капусты с картофелем со сметаной </t>
  </si>
  <si>
    <t xml:space="preserve">Котлеты рыбные </t>
  </si>
  <si>
    <t>Азу</t>
  </si>
  <si>
    <t>Гуляш</t>
  </si>
  <si>
    <t>таб.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</si>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</sst>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9" t="s">
        <v>71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>
        <v>78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>
        <f t="shared" ref="L13" si="1">SUM(L6:L12)</f>
        <v>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27.59</v>
      </c>
      <c r="H23" s="19">
        <f t="shared" si="2"/>
        <v>26.110000000000003</v>
      </c>
      <c r="I23" s="19">
        <f t="shared" si="2"/>
        <v>94.73</v>
      </c>
      <c r="J23" s="19">
        <f t="shared" si="2"/>
        <v>726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47.34</v>
      </c>
      <c r="H24" s="32">
        <f t="shared" si="4"/>
        <v>48.710000000000008</v>
      </c>
      <c r="I24" s="32">
        <f t="shared" si="4"/>
        <v>174.75</v>
      </c>
      <c r="J24" s="32">
        <f t="shared" si="4"/>
        <v>1297</v>
      </c>
      <c r="K24" s="32"/>
      <c r="L24" s="32">
        <f t="shared" ref="L24" si="5">L13+L23</f>
        <v>175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>
        <v>78</v>
      </c>
    </row>
    <row r="26" spans="1:12" ht="15" x14ac:dyDescent="0.25">
      <c r="A26" s="14"/>
      <c r="B26" s="15"/>
      <c r="C26" s="11"/>
      <c r="D26" s="6" t="s">
        <v>21</v>
      </c>
      <c r="E26" s="42" t="s">
        <v>56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11.889999999999999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97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26.54</v>
      </c>
      <c r="H42" s="19">
        <f t="shared" ref="H42" si="11">SUM(H33:H41)</f>
        <v>15.629999999999999</v>
      </c>
      <c r="I42" s="19">
        <f t="shared" ref="I42" si="12">SUM(I33:I41)</f>
        <v>122.06</v>
      </c>
      <c r="J42" s="19">
        <f t="shared" ref="J42:L42" si="13">SUM(J33:J41)</f>
        <v>762</v>
      </c>
      <c r="K42" s="25"/>
      <c r="L42" s="19">
        <f t="shared" si="13"/>
        <v>97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48.56</v>
      </c>
      <c r="H43" s="32">
        <f t="shared" ref="H43" si="15">H32+H42</f>
        <v>27.519999999999996</v>
      </c>
      <c r="I43" s="32">
        <f t="shared" ref="I43" si="16">I32+I42</f>
        <v>212.36</v>
      </c>
      <c r="J43" s="32">
        <f t="shared" ref="J43:L43" si="17">J32+J42</f>
        <v>1341</v>
      </c>
      <c r="K43" s="32"/>
      <c r="L43" s="32">
        <f t="shared" si="17"/>
        <v>175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>
        <v>78</v>
      </c>
    </row>
    <row r="45" spans="1:12" ht="15" x14ac:dyDescent="0.25">
      <c r="A45" s="23"/>
      <c r="B45" s="15"/>
      <c r="C45" s="11"/>
      <c r="D45" s="6" t="s">
        <v>21</v>
      </c>
      <c r="E45" s="42" t="s">
        <v>58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79.12</v>
      </c>
      <c r="J51" s="19">
        <f t="shared" ref="J51:L51" si="21">SUM(J44:J50)</f>
        <v>565</v>
      </c>
      <c r="K51" s="25"/>
      <c r="L51" s="19">
        <f t="shared" si="21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97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22.61</v>
      </c>
      <c r="H61" s="19">
        <f t="shared" ref="H61" si="23">SUM(H52:H60)</f>
        <v>30.029999999999998</v>
      </c>
      <c r="I61" s="19">
        <f t="shared" ref="I61" si="24">SUM(I52:I60)</f>
        <v>117.98</v>
      </c>
      <c r="J61" s="19">
        <f t="shared" ref="J61:L61" si="25">SUM(J52:J60)</f>
        <v>810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38.619999999999997</v>
      </c>
      <c r="H62" s="32">
        <f t="shared" ref="H62" si="27">H51+H61</f>
        <v>54.789999999999992</v>
      </c>
      <c r="I62" s="32">
        <f t="shared" ref="I62" si="28">I51+I61</f>
        <v>197.10000000000002</v>
      </c>
      <c r="J62" s="32">
        <f t="shared" ref="J62:L62" si="29">J51+J61</f>
        <v>1375</v>
      </c>
      <c r="K62" s="32"/>
      <c r="L62" s="32">
        <f t="shared" si="29"/>
        <v>175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31.74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97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</v>
      </c>
      <c r="H80" s="19">
        <f t="shared" ref="H80" si="35">SUM(H71:H79)</f>
        <v>18.38</v>
      </c>
      <c r="I80" s="19">
        <f t="shared" ref="I80" si="36">SUM(I71:I79)</f>
        <v>131.29</v>
      </c>
      <c r="J80" s="19">
        <f t="shared" ref="J80:L80" si="37">SUM(J71:J79)</f>
        <v>765</v>
      </c>
      <c r="K80" s="25"/>
      <c r="L80" s="19">
        <f t="shared" si="37"/>
        <v>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54.94</v>
      </c>
      <c r="H81" s="32">
        <f t="shared" ref="H81" si="39">H70+H80</f>
        <v>30.28</v>
      </c>
      <c r="I81" s="32">
        <f t="shared" ref="I81" si="40">I70+I80</f>
        <v>201.52999999999997</v>
      </c>
      <c r="J81" s="32">
        <f t="shared" ref="J81:L81" si="41">J70+J80</f>
        <v>1314</v>
      </c>
      <c r="K81" s="32"/>
      <c r="L81" s="32">
        <f t="shared" si="41"/>
        <v>175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>
        <v>78</v>
      </c>
    </row>
    <row r="83" spans="1:12" ht="15" x14ac:dyDescent="0.25">
      <c r="A83" s="23"/>
      <c r="B83" s="15"/>
      <c r="C83" s="11"/>
      <c r="D83" s="51" t="s">
        <v>21</v>
      </c>
      <c r="E83" s="42" t="s">
        <v>45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64.56</v>
      </c>
      <c r="J89" s="19">
        <f t="shared" ref="J89:L89" si="45">SUM(J82:J88)</f>
        <v>545</v>
      </c>
      <c r="K89" s="25"/>
      <c r="L89" s="19">
        <f t="shared" si="45"/>
        <v>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97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20.61</v>
      </c>
      <c r="H99" s="19">
        <f t="shared" ref="H99" si="47">SUM(H90:H98)</f>
        <v>29.669999999999998</v>
      </c>
      <c r="I99" s="19">
        <f t="shared" ref="I99" si="48">SUM(I90:I98)</f>
        <v>94.62</v>
      </c>
      <c r="J99" s="19">
        <f t="shared" ref="J99:L99" si="49">SUM(J90:J98)</f>
        <v>726</v>
      </c>
      <c r="K99" s="25"/>
      <c r="L99" s="19">
        <f t="shared" si="49"/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36.709999999999994</v>
      </c>
      <c r="H100" s="32">
        <f t="shared" ref="H100" si="51">H89+H99</f>
        <v>55.78</v>
      </c>
      <c r="I100" s="32">
        <f t="shared" ref="I100" si="52">I89+I99</f>
        <v>159.18</v>
      </c>
      <c r="J100" s="32">
        <f t="shared" ref="J100:L100" si="53">J89+J99</f>
        <v>1271</v>
      </c>
      <c r="K100" s="32"/>
      <c r="L100" s="32">
        <f t="shared" si="53"/>
        <v>175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>
        <v>78</v>
      </c>
    </row>
    <row r="102" spans="1:12" ht="15" x14ac:dyDescent="0.25">
      <c r="A102" s="23"/>
      <c r="B102" s="15"/>
      <c r="C102" s="11"/>
      <c r="D102" s="6" t="s">
        <v>21</v>
      </c>
      <c r="E102" s="42" t="s">
        <v>56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88.110000000000014</v>
      </c>
      <c r="J108" s="19">
        <f t="shared" si="54"/>
        <v>556</v>
      </c>
      <c r="K108" s="25"/>
      <c r="L108" s="19">
        <f t="shared" ref="L108" si="55">SUM(L101:L107)</f>
        <v>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97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29.21</v>
      </c>
      <c r="H118" s="19">
        <f t="shared" si="56"/>
        <v>28.86</v>
      </c>
      <c r="I118" s="19">
        <f t="shared" si="56"/>
        <v>121.42</v>
      </c>
      <c r="J118" s="19">
        <f t="shared" si="56"/>
        <v>747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51.050000000000004</v>
      </c>
      <c r="H119" s="32">
        <f t="shared" ref="H119" si="59">H108+H118</f>
        <v>54.34</v>
      </c>
      <c r="I119" s="32">
        <f t="shared" ref="I119" si="60">I108+I118</f>
        <v>209.53000000000003</v>
      </c>
      <c r="J119" s="32">
        <f t="shared" ref="J119:L119" si="61">J108+J118</f>
        <v>1303</v>
      </c>
      <c r="K119" s="32"/>
      <c r="L119" s="32">
        <f t="shared" si="61"/>
        <v>175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>
        <v>78</v>
      </c>
    </row>
    <row r="121" spans="1:12" ht="15" x14ac:dyDescent="0.25">
      <c r="A121" s="14"/>
      <c r="B121" s="15"/>
      <c r="C121" s="11"/>
      <c r="D121" s="6" t="s">
        <v>21</v>
      </c>
      <c r="E121" s="42" t="s">
        <v>53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14.339999999999998</v>
      </c>
      <c r="H127" s="19">
        <f t="shared" si="62"/>
        <v>13.299999999999999</v>
      </c>
      <c r="I127" s="19">
        <f t="shared" si="62"/>
        <v>89.110000000000014</v>
      </c>
      <c r="J127" s="19">
        <f t="shared" si="62"/>
        <v>522</v>
      </c>
      <c r="K127" s="25"/>
      <c r="L127" s="19">
        <f t="shared" ref="L127" si="63">SUM(L120:L126)</f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97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20.79</v>
      </c>
      <c r="H137" s="19">
        <f t="shared" si="64"/>
        <v>16.619999999999997</v>
      </c>
      <c r="I137" s="19">
        <f t="shared" si="64"/>
        <v>122.4</v>
      </c>
      <c r="J137" s="19">
        <f t="shared" si="64"/>
        <v>710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35.129999999999995</v>
      </c>
      <c r="H138" s="32">
        <f t="shared" ref="H138" si="67">H127+H137</f>
        <v>29.919999999999995</v>
      </c>
      <c r="I138" s="32">
        <f t="shared" ref="I138" si="68">I127+I137</f>
        <v>211.51000000000002</v>
      </c>
      <c r="J138" s="32">
        <f t="shared" ref="J138:L138" si="69">J127+J137</f>
        <v>1232</v>
      </c>
      <c r="K138" s="32"/>
      <c r="L138" s="32">
        <f t="shared" si="69"/>
        <v>175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160</v>
      </c>
      <c r="G139" s="40">
        <v>8.5299999999999994</v>
      </c>
      <c r="H139" s="40">
        <v>40.4</v>
      </c>
      <c r="I139" s="40">
        <v>43.85</v>
      </c>
      <c r="J139" s="40">
        <v>246</v>
      </c>
      <c r="K139" s="41" t="s">
        <v>82</v>
      </c>
      <c r="L139" s="40">
        <v>78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55</v>
      </c>
      <c r="E143" s="42" t="s">
        <v>66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43.22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97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22.16</v>
      </c>
      <c r="H156" s="19">
        <f t="shared" si="72"/>
        <v>26.83</v>
      </c>
      <c r="I156" s="19">
        <f t="shared" si="72"/>
        <v>112.44000000000001</v>
      </c>
      <c r="J156" s="19">
        <f t="shared" si="72"/>
        <v>750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74">G146+G156</f>
        <v>36.39</v>
      </c>
      <c r="H157" s="32">
        <f t="shared" ref="H157" si="75">H146+H156</f>
        <v>70.05</v>
      </c>
      <c r="I157" s="32">
        <f t="shared" ref="I157" si="76">I146+I156</f>
        <v>213.79000000000002</v>
      </c>
      <c r="J157" s="32">
        <f t="shared" ref="J157:L157" si="77">J146+J156</f>
        <v>1277</v>
      </c>
      <c r="K157" s="32"/>
      <c r="L157" s="32">
        <f t="shared" si="77"/>
        <v>175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>
        <v>78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18.950000000000003</v>
      </c>
      <c r="H165" s="19">
        <f t="shared" si="78"/>
        <v>13.79</v>
      </c>
      <c r="I165" s="19">
        <f t="shared" si="78"/>
        <v>72.430000000000007</v>
      </c>
      <c r="J165" s="19">
        <f t="shared" si="78"/>
        <v>488</v>
      </c>
      <c r="K165" s="25"/>
      <c r="L165" s="19">
        <f t="shared" ref="L165" si="79">SUM(L158:L164)</f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>
        <v>97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25.070000000000004</v>
      </c>
      <c r="H175" s="19">
        <f t="shared" si="80"/>
        <v>21.33</v>
      </c>
      <c r="I175" s="19">
        <f t="shared" si="80"/>
        <v>116.48</v>
      </c>
      <c r="J175" s="19">
        <f t="shared" si="80"/>
        <v>706</v>
      </c>
      <c r="K175" s="25"/>
      <c r="L175" s="19">
        <f t="shared" ref="L175" si="81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1270</v>
      </c>
      <c r="G176" s="32">
        <f t="shared" ref="G176" si="82">G165+G175</f>
        <v>44.02000000000001</v>
      </c>
      <c r="H176" s="32">
        <f t="shared" ref="H176" si="83">H165+H175</f>
        <v>35.119999999999997</v>
      </c>
      <c r="I176" s="32">
        <f t="shared" ref="I176" si="84">I165+I175</f>
        <v>188.91000000000003</v>
      </c>
      <c r="J176" s="32">
        <f t="shared" ref="J176:L176" si="85">J165+J175</f>
        <v>1194</v>
      </c>
      <c r="K176" s="32"/>
      <c r="L176" s="32">
        <f t="shared" si="85"/>
        <v>175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>
        <v>78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92.299999999999983</v>
      </c>
      <c r="J184" s="19">
        <f t="shared" si="86"/>
        <v>553</v>
      </c>
      <c r="K184" s="25"/>
      <c r="L184" s="19">
        <f t="shared" ref="L184" si="87">SUM(L177:L183)</f>
        <v>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43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97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250</v>
      </c>
      <c r="G187" s="43">
        <v>15.19</v>
      </c>
      <c r="H187" s="43">
        <v>11.48</v>
      </c>
      <c r="I187" s="43">
        <v>29.93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26.26</v>
      </c>
      <c r="H194" s="19">
        <f t="shared" si="88"/>
        <v>16.059999999999999</v>
      </c>
      <c r="I194" s="19">
        <f t="shared" si="88"/>
        <v>101.48</v>
      </c>
      <c r="J194" s="19">
        <f t="shared" si="88"/>
        <v>787</v>
      </c>
      <c r="K194" s="25"/>
      <c r="L194" s="19">
        <f t="shared" ref="L194" si="89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0">G184+G194</f>
        <v>45.210000000000008</v>
      </c>
      <c r="H195" s="32">
        <f t="shared" ref="H195" si="91">H184+H194</f>
        <v>27.839999999999996</v>
      </c>
      <c r="I195" s="32">
        <f t="shared" ref="I195" si="92">I184+I194</f>
        <v>193.77999999999997</v>
      </c>
      <c r="J195" s="32">
        <f t="shared" ref="J195:L195" si="93">J184+J194</f>
        <v>1340</v>
      </c>
      <c r="K195" s="32"/>
      <c r="L195" s="32">
        <f t="shared" si="93"/>
        <v>175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1230</v>
      </c>
      <c r="G196" s="34">
        <f>SUMIF($C:$C,"Итого за день:",G:G)/COUNTIFS($C:$C,"Итого за день:",G:G,"&gt;0")</f>
        <v>43.797000000000004</v>
      </c>
      <c r="H196" s="34">
        <f>SUMIF($C:$C,"Итого за день:",H:H)/COUNTIFS($C:$C,"Итого за день:",H:H,"&gt;0")</f>
        <v>43.434999999999995</v>
      </c>
      <c r="I196" s="34">
        <f>SUMIF($C:$C,"Итого за день:",I:I)/COUNTIFS($C:$C,"Итого за день:",I:I,"&gt;0")</f>
        <v>196.244</v>
      </c>
      <c r="J196" s="34">
        <f>SUMIF($C:$C,"Итого за день:",J:J)/COUNTIFS($C:$C,"Итого за день:",J:J,"&gt;0")</f>
        <v>1294.4000000000001</v>
      </c>
      <c r="K196" s="34"/>
      <c r="L196" s="34">
        <f>SUMIF($C:$C,"Итого за день:",L:L)/COUNTIFS($C:$C,"Итого за день:",L:L,"&gt;0")</f>
        <v>175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dcterms:created xsi:type="dcterms:W3CDTF">2022-05-16T14:23:56Z</dcterms:created>
  <dcterms:modified xsi:type="dcterms:W3CDTF">2024-02-21T05:28:56Z</dcterms:modified>
</cp:coreProperties>
</file>